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Dokumenti\JN\RAZPISI javni\2025\1-storitve čiščenja UL PEF\1-razpisna dokumentacija\objavljena\"/>
    </mc:Choice>
  </mc:AlternateContent>
  <xr:revisionPtr revIDLastSave="0" documentId="13_ncr:1_{ABDFB60A-0602-4988-A59F-948AEEB7D14F}" xr6:coauthVersionLast="47" xr6:coauthVersionMax="47" xr10:uidLastSave="{00000000-0000-0000-0000-000000000000}"/>
  <bookViews>
    <workbookView xWindow="960" yWindow="2550" windowWidth="18780" windowHeight="12735" xr2:uid="{00000000-000D-0000-FFFF-FFFF00000000}"/>
  </bookViews>
  <sheets>
    <sheet name="Predračun čiščenje" sheetId="1" r:id="rId1"/>
  </sheets>
  <definedNames>
    <definedName name="_xlnm.Print_Area" localSheetId="0">'Predračun čiščenje'!$A$1:$H$36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F16" i="1"/>
  <c r="G16" i="1" s="1"/>
  <c r="H16" i="1" s="1"/>
  <c r="F15" i="1"/>
  <c r="G15" i="1" s="1"/>
  <c r="H15" i="1" s="1"/>
  <c r="F14" i="1"/>
  <c r="E8" i="1" l="1"/>
  <c r="F8" i="1" s="1"/>
  <c r="G14" i="1"/>
  <c r="G17" i="1" s="1"/>
  <c r="F17" i="1"/>
  <c r="H14" i="1" l="1"/>
  <c r="H17" i="1" s="1"/>
  <c r="F22" i="1" l="1"/>
  <c r="F23" i="1" s="1"/>
  <c r="D9" i="1"/>
  <c r="G22" i="1" l="1"/>
  <c r="G23" i="1" s="1"/>
  <c r="E9" i="1"/>
  <c r="D10" i="1"/>
  <c r="F9" i="1" l="1"/>
  <c r="F10" i="1" s="1"/>
  <c r="E10" i="1"/>
  <c r="H22" i="1"/>
  <c r="H23" i="1" s="1"/>
  <c r="H27" i="1" l="1"/>
  <c r="H28" i="1" s="1"/>
  <c r="H29" i="1"/>
</calcChain>
</file>

<file path=xl/sharedStrings.xml><?xml version="1.0" encoding="utf-8"?>
<sst xmlns="http://schemas.openxmlformats.org/spreadsheetml/2006/main" count="69" uniqueCount="54">
  <si>
    <t>Cena/m2</t>
  </si>
  <si>
    <t>Površina-skupaj (m2)</t>
  </si>
  <si>
    <t>LOKACIJA 
- REDNO ČIŠČENJE</t>
  </si>
  <si>
    <t>SKUPAJ:</t>
  </si>
  <si>
    <t>LOKACIJA 
- IZREDNO  ČIŠČENJE</t>
  </si>
  <si>
    <t>Predmet čiščenja</t>
  </si>
  <si>
    <t>Talne površine- PVC</t>
  </si>
  <si>
    <t>Okna (obojestranska m2)</t>
  </si>
  <si>
    <t>Površina
 (m2)</t>
  </si>
  <si>
    <t>Talne površine - parket</t>
  </si>
  <si>
    <t>Ponudnik:</t>
  </si>
  <si>
    <t>Ponudbeni predračun št.</t>
  </si>
  <si>
    <t xml:space="preserve">Veljavnost ponudbe: </t>
  </si>
  <si>
    <t>(najmanj 4 mesece od datuma za prejem ponudb)</t>
  </si>
  <si>
    <t>Naročnik ne odgovarja za morebitne napake v postavitvi formul.</t>
  </si>
  <si>
    <t>Datum:</t>
  </si>
  <si>
    <t>Žig:</t>
  </si>
  <si>
    <t>Podpis:</t>
  </si>
  <si>
    <t>Mesečna vrednost
v EUR (brez DDV)</t>
  </si>
  <si>
    <t>A</t>
  </si>
  <si>
    <t>B</t>
  </si>
  <si>
    <t>C = A x B</t>
  </si>
  <si>
    <t>D = C x 24</t>
  </si>
  <si>
    <t xml:space="preserve">E = D + D x 22% </t>
  </si>
  <si>
    <t>Letna vrednost v EUR  (brez DDV)</t>
  </si>
  <si>
    <t>E = D + D x 22%</t>
  </si>
  <si>
    <t>___________________</t>
  </si>
  <si>
    <t>Cena/uro</t>
  </si>
  <si>
    <t>I.</t>
  </si>
  <si>
    <t>II.</t>
  </si>
  <si>
    <t>SKUPAJ PONUDBENA VREDNOST ZA IZVAJANJE STORITEV ČIŠČENJA  ZA 24 MESECEV BREZ DDV</t>
  </si>
  <si>
    <t>SKUPAJ PONUDBENA VREDNOST ZA IZVAJANJE STORITEV ČIŠČENJA  ZA 24 MESECEV Z DDV</t>
  </si>
  <si>
    <t>SKUPAJ DDV</t>
  </si>
  <si>
    <t>v EUR</t>
  </si>
  <si>
    <t>Število ur/
leto *</t>
  </si>
  <si>
    <t>Ime in priimek:</t>
  </si>
  <si>
    <t xml:space="preserve">Število čiščenj/
leto  </t>
  </si>
  <si>
    <t xml:space="preserve">C </t>
  </si>
  <si>
    <t>D = A x B x C</t>
  </si>
  <si>
    <t>F = E + E x 22%</t>
  </si>
  <si>
    <t>* Ocenjena količina, naročnik se ne zavezuje oddati navedene količine</t>
  </si>
  <si>
    <t>Kardeljeva ploščad 16</t>
  </si>
  <si>
    <t>Skupna vrednost 
za 24 mesecev v EUR 
(brez DDV)</t>
  </si>
  <si>
    <t>Skupna vrednost 
za 24 mesecev v EUR 
 (z DDV)</t>
  </si>
  <si>
    <t>Skupna vrednost 
za 24  mesecev  v EUR (brez DDV)</t>
  </si>
  <si>
    <t>Skupna vrednost 
za 24 mesecev v EUR  (z DDV)</t>
  </si>
  <si>
    <t>Vegova 4</t>
  </si>
  <si>
    <t>D = C x 2</t>
  </si>
  <si>
    <t>E = D x 2</t>
  </si>
  <si>
    <t>LOKACIJA 1 -Izvajanje storitev čiščenja za potrebe UL PEF</t>
  </si>
  <si>
    <r>
      <t xml:space="preserve">III. </t>
    </r>
    <r>
      <rPr>
        <b/>
        <sz val="11"/>
        <color rgb="FFFF0000"/>
        <rFont val="Garamond"/>
        <family val="1"/>
        <charset val="238"/>
      </rPr>
      <t xml:space="preserve">  </t>
    </r>
  </si>
  <si>
    <t xml:space="preserve">LOKACIJA - NADOMEŠČANJE 
           </t>
  </si>
  <si>
    <t>kabineti, hodniki predavalnice in stopnišča, telovadnica</t>
  </si>
  <si>
    <r>
      <t>OBR-</t>
    </r>
    <r>
      <rPr>
        <b/>
        <sz val="11"/>
        <rFont val="Garamond"/>
        <family val="1"/>
        <charset val="238"/>
      </rPr>
      <t>2a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</si>
</sst>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€&quot;;[Red]\-#,##0.00\ &quot;€&quot;"/>
    <numFmt numFmtId="164" formatCode="_-* #,##0.00\ _€_-;\-* #,##0.00\ _€_-;_-* &quot;-&quot;??\ _€_-;_-@_-"/>
    <numFmt numFmtId="165" formatCode="0.0000"/>
    <numFmt numFmtId="166" formatCode="#,##0.00\ _€;[Red]#,##0.00\ _€"/>
    <numFmt numFmtId="167" formatCode="#,##0.00;[Red]#,##0.00"/>
    <numFmt numFmtId="168" formatCode="#,##0\ _€;[Red]#,##0\ _€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sz val="9"/>
      <color theme="1"/>
      <name val="Garamond"/>
      <family val="1"/>
      <charset val="238"/>
    </font>
    <font>
      <b/>
      <sz val="9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10"/>
      <color rgb="FF000000"/>
      <name val="Garamond"/>
      <family val="1"/>
      <charset val="238"/>
    </font>
    <font>
      <b/>
      <sz val="10"/>
      <color rgb="FF000000"/>
      <name val="Garamond"/>
      <family val="1"/>
      <charset val="238"/>
    </font>
    <font>
      <sz val="10"/>
      <color theme="1"/>
      <name val="Garamond"/>
      <family val="1"/>
      <charset val="238"/>
    </font>
    <font>
      <sz val="10"/>
      <name val="Garamond"/>
      <family val="1"/>
      <charset val="238"/>
    </font>
    <font>
      <b/>
      <sz val="10"/>
      <color theme="1"/>
      <name val="Garamond"/>
      <family val="1"/>
      <charset val="238"/>
    </font>
    <font>
      <b/>
      <sz val="11"/>
      <color rgb="FFFF0000"/>
      <name val="Garamond"/>
      <family val="1"/>
      <charset val="238"/>
    </font>
    <font>
      <b/>
      <sz val="11"/>
      <name val="Garamond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10" applyNumberFormat="0" applyFont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/>
    <xf numFmtId="165" fontId="3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167" fontId="3" fillId="0" borderId="0" xfId="0" applyNumberFormat="1" applyFont="1"/>
    <xf numFmtId="166" fontId="2" fillId="0" borderId="0" xfId="0" applyNumberFormat="1" applyFont="1"/>
    <xf numFmtId="0" fontId="2" fillId="0" borderId="0" xfId="0" applyFont="1" applyAlignment="1">
      <alignment wrapText="1"/>
    </xf>
    <xf numFmtId="0" fontId="2" fillId="2" borderId="9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2" fontId="5" fillId="0" borderId="4" xfId="0" applyNumberFormat="1" applyFont="1" applyBorder="1" applyAlignment="1">
      <alignment horizontal="center" wrapText="1"/>
    </xf>
    <xf numFmtId="168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5" fillId="0" borderId="27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vertical="center"/>
    </xf>
    <xf numFmtId="166" fontId="2" fillId="2" borderId="21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 wrapText="1"/>
    </xf>
    <xf numFmtId="164" fontId="7" fillId="2" borderId="18" xfId="0" applyNumberFormat="1" applyFont="1" applyFill="1" applyBorder="1"/>
    <xf numFmtId="164" fontId="2" fillId="2" borderId="16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164" fontId="4" fillId="0" borderId="4" xfId="0" applyNumberFormat="1" applyFont="1" applyBorder="1" applyAlignment="1">
      <alignment wrapText="1"/>
    </xf>
    <xf numFmtId="0" fontId="5" fillId="0" borderId="20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8" fillId="0" borderId="3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8" fontId="9" fillId="0" borderId="0" xfId="1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3" fontId="10" fillId="0" borderId="0" xfId="0" applyNumberFormat="1" applyFont="1" applyAlignment="1">
      <alignment horizontal="center" vertical="center"/>
    </xf>
    <xf numFmtId="165" fontId="10" fillId="0" borderId="0" xfId="0" applyNumberFormat="1" applyFont="1"/>
    <xf numFmtId="0" fontId="12" fillId="0" borderId="0" xfId="0" applyFont="1" applyAlignment="1">
      <alignment horizontal="right"/>
    </xf>
    <xf numFmtId="167" fontId="2" fillId="0" borderId="1" xfId="0" applyNumberFormat="1" applyFont="1" applyBorder="1"/>
    <xf numFmtId="2" fontId="2" fillId="0" borderId="1" xfId="0" applyNumberFormat="1" applyFont="1" applyBorder="1"/>
    <xf numFmtId="0" fontId="10" fillId="0" borderId="11" xfId="0" applyFont="1" applyBorder="1"/>
    <xf numFmtId="2" fontId="5" fillId="0" borderId="4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12" fillId="0" borderId="1" xfId="0" applyFont="1" applyBorder="1"/>
    <xf numFmtId="164" fontId="3" fillId="0" borderId="0" xfId="0" applyNumberFormat="1" applyFont="1"/>
    <xf numFmtId="0" fontId="4" fillId="0" borderId="36" xfId="0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164" fontId="5" fillId="4" borderId="4" xfId="0" applyNumberFormat="1" applyFont="1" applyFill="1" applyBorder="1"/>
    <xf numFmtId="164" fontId="5" fillId="4" borderId="1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0" borderId="3" xfId="0" applyFont="1" applyBorder="1"/>
    <xf numFmtId="0" fontId="12" fillId="0" borderId="37" xfId="0" applyFont="1" applyBorder="1"/>
    <xf numFmtId="0" fontId="12" fillId="0" borderId="2" xfId="0" applyFont="1" applyBorder="1"/>
    <xf numFmtId="0" fontId="12" fillId="0" borderId="3" xfId="0" applyFont="1" applyBorder="1" applyAlignment="1">
      <alignment horizontal="left"/>
    </xf>
    <xf numFmtId="0" fontId="12" fillId="0" borderId="37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164" fontId="2" fillId="0" borderId="24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164" fontId="2" fillId="2" borderId="24" xfId="0" applyNumberFormat="1" applyFont="1" applyFill="1" applyBorder="1" applyAlignment="1">
      <alignment horizontal="center"/>
    </xf>
    <xf numFmtId="164" fontId="2" fillId="2" borderId="25" xfId="0" applyNumberFormat="1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right"/>
    </xf>
    <xf numFmtId="0" fontId="2" fillId="2" borderId="30" xfId="0" applyFont="1" applyFill="1" applyBorder="1" applyAlignment="1">
      <alignment horizontal="right"/>
    </xf>
    <xf numFmtId="0" fontId="2" fillId="2" borderId="3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</cellXfs>
  <cellStyles count="2">
    <cellStyle name="Navadno" xfId="0" builtinId="0"/>
    <cellStyle name="Opomba" xfId="1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showWhiteSpace="0" view="pageLayout" zoomScaleNormal="100" workbookViewId="0">
      <selection activeCell="H1" sqref="H1"/>
    </sheetView>
  </sheetViews>
  <sheetFormatPr defaultRowHeight="15" x14ac:dyDescent="0.25"/>
  <cols>
    <col min="1" max="1" width="24" style="2" customWidth="1"/>
    <col min="2" max="2" width="22" style="2" bestFit="1" customWidth="1"/>
    <col min="3" max="3" width="19.85546875" style="2" customWidth="1"/>
    <col min="4" max="4" width="15.5703125" style="2" customWidth="1"/>
    <col min="5" max="5" width="17.28515625" style="2" customWidth="1"/>
    <col min="6" max="6" width="17.140625" style="2" customWidth="1"/>
    <col min="7" max="7" width="18.28515625" style="2" customWidth="1"/>
    <col min="8" max="8" width="17" style="2" customWidth="1"/>
    <col min="9" max="9" width="11.28515625" style="2" bestFit="1" customWidth="1"/>
    <col min="10" max="16384" width="9.140625" style="2"/>
  </cols>
  <sheetData>
    <row r="1" spans="1:9" x14ac:dyDescent="0.25">
      <c r="A1" s="1" t="s">
        <v>11</v>
      </c>
      <c r="B1" s="2" t="s">
        <v>26</v>
      </c>
      <c r="G1" s="3"/>
      <c r="H1" s="4" t="s">
        <v>53</v>
      </c>
    </row>
    <row r="2" spans="1:9" x14ac:dyDescent="0.25">
      <c r="A2" s="1" t="s">
        <v>10</v>
      </c>
      <c r="B2" s="80"/>
      <c r="C2" s="80"/>
      <c r="D2" s="80"/>
      <c r="E2" s="5"/>
      <c r="G2" s="3"/>
    </row>
    <row r="3" spans="1:9" ht="15.75" thickBot="1" x14ac:dyDescent="0.3">
      <c r="A3" s="1"/>
      <c r="B3" s="5"/>
      <c r="C3" s="5"/>
      <c r="D3" s="5"/>
      <c r="E3" s="5"/>
      <c r="G3" s="3"/>
    </row>
    <row r="4" spans="1:9" ht="15.75" thickBot="1" x14ac:dyDescent="0.3">
      <c r="A4" s="81" t="s">
        <v>49</v>
      </c>
      <c r="B4" s="82"/>
      <c r="C4" s="82"/>
      <c r="D4" s="82"/>
      <c r="E4" s="83"/>
    </row>
    <row r="5" spans="1:9" ht="15.75" thickBot="1" x14ac:dyDescent="0.3">
      <c r="A5" s="1" t="s">
        <v>28</v>
      </c>
      <c r="B5" s="77"/>
      <c r="C5" s="78"/>
      <c r="D5" s="78"/>
      <c r="E5" s="78"/>
      <c r="F5" s="79"/>
    </row>
    <row r="6" spans="1:9" ht="60" x14ac:dyDescent="0.25">
      <c r="A6" s="84" t="s">
        <v>2</v>
      </c>
      <c r="B6" s="6" t="s">
        <v>1</v>
      </c>
      <c r="C6" s="7" t="s">
        <v>0</v>
      </c>
      <c r="D6" s="8" t="s">
        <v>18</v>
      </c>
      <c r="E6" s="8" t="s">
        <v>42</v>
      </c>
      <c r="F6" s="9" t="s">
        <v>43</v>
      </c>
    </row>
    <row r="7" spans="1:9" ht="30" x14ac:dyDescent="0.25">
      <c r="A7" s="85"/>
      <c r="B7" s="10" t="s">
        <v>19</v>
      </c>
      <c r="C7" s="11" t="s">
        <v>20</v>
      </c>
      <c r="D7" s="12" t="s">
        <v>21</v>
      </c>
      <c r="E7" s="13" t="s">
        <v>22</v>
      </c>
      <c r="F7" s="14" t="s">
        <v>23</v>
      </c>
    </row>
    <row r="8" spans="1:9" x14ac:dyDescent="0.25">
      <c r="A8" s="15" t="s">
        <v>41</v>
      </c>
      <c r="B8" s="67">
        <v>5902</v>
      </c>
      <c r="C8" s="59"/>
      <c r="D8" s="60">
        <f>B8*C8</f>
        <v>0</v>
      </c>
      <c r="E8" s="60">
        <f>D8*24</f>
        <v>0</v>
      </c>
      <c r="F8" s="60">
        <f>E8 + (E8*22%)</f>
        <v>0</v>
      </c>
    </row>
    <row r="9" spans="1:9" x14ac:dyDescent="0.25">
      <c r="A9" s="15" t="s">
        <v>46</v>
      </c>
      <c r="B9" s="67">
        <v>535</v>
      </c>
      <c r="C9" s="59"/>
      <c r="D9" s="60">
        <f>B9*C9</f>
        <v>0</v>
      </c>
      <c r="E9" s="60">
        <f>D9*24</f>
        <v>0</v>
      </c>
      <c r="F9" s="60">
        <f>E9 + (E9*22%)</f>
        <v>0</v>
      </c>
    </row>
    <row r="10" spans="1:9" x14ac:dyDescent="0.25">
      <c r="A10" s="89" t="s">
        <v>3</v>
      </c>
      <c r="B10" s="89"/>
      <c r="C10" s="89"/>
      <c r="D10" s="61">
        <f>SUM(D8:D9)</f>
        <v>0</v>
      </c>
      <c r="E10" s="61">
        <f>SUM(E8:E9)</f>
        <v>0</v>
      </c>
      <c r="F10" s="61">
        <f>SUM(F8:F9)</f>
        <v>0</v>
      </c>
      <c r="I10" s="16"/>
    </row>
    <row r="11" spans="1:9" ht="15.75" thickBot="1" x14ac:dyDescent="0.3">
      <c r="A11" s="18" t="s">
        <v>29</v>
      </c>
    </row>
    <row r="12" spans="1:9" ht="45" x14ac:dyDescent="0.25">
      <c r="A12" s="19" t="s">
        <v>4</v>
      </c>
      <c r="B12" s="20" t="s">
        <v>5</v>
      </c>
      <c r="C12" s="21" t="s">
        <v>8</v>
      </c>
      <c r="D12" s="21" t="s">
        <v>0</v>
      </c>
      <c r="E12" s="21" t="s">
        <v>36</v>
      </c>
      <c r="F12" s="21" t="s">
        <v>24</v>
      </c>
      <c r="G12" s="21" t="s">
        <v>44</v>
      </c>
      <c r="H12" s="22" t="s">
        <v>45</v>
      </c>
    </row>
    <row r="13" spans="1:9" ht="15.75" thickBot="1" x14ac:dyDescent="0.3">
      <c r="A13" s="23"/>
      <c r="B13" s="24"/>
      <c r="C13" s="25" t="s">
        <v>19</v>
      </c>
      <c r="D13" s="25" t="s">
        <v>20</v>
      </c>
      <c r="E13" s="25" t="s">
        <v>37</v>
      </c>
      <c r="F13" s="25" t="s">
        <v>38</v>
      </c>
      <c r="G13" s="25" t="s">
        <v>48</v>
      </c>
      <c r="H13" s="26" t="s">
        <v>39</v>
      </c>
    </row>
    <row r="14" spans="1:9" x14ac:dyDescent="0.25">
      <c r="A14" s="92" t="s">
        <v>41</v>
      </c>
      <c r="B14" s="31" t="s">
        <v>6</v>
      </c>
      <c r="C14" s="69">
        <v>5748</v>
      </c>
      <c r="D14" s="27"/>
      <c r="E14" s="28">
        <v>1</v>
      </c>
      <c r="F14" s="29">
        <f t="shared" ref="F14:F16" si="0">C14*D14*E14</f>
        <v>0</v>
      </c>
      <c r="G14" s="29">
        <f>F14*2</f>
        <v>0</v>
      </c>
      <c r="H14" s="30">
        <f t="shared" ref="H14:H16" si="1">G14+(G14*22%)</f>
        <v>0</v>
      </c>
    </row>
    <row r="15" spans="1:9" x14ac:dyDescent="0.25">
      <c r="A15" s="93"/>
      <c r="B15" s="31" t="s">
        <v>9</v>
      </c>
      <c r="C15" s="65">
        <v>154</v>
      </c>
      <c r="D15" s="27"/>
      <c r="E15" s="28">
        <v>1</v>
      </c>
      <c r="F15" s="29">
        <f t="shared" si="0"/>
        <v>0</v>
      </c>
      <c r="G15" s="29">
        <f>F15*2</f>
        <v>0</v>
      </c>
      <c r="H15" s="30">
        <f t="shared" si="1"/>
        <v>0</v>
      </c>
    </row>
    <row r="16" spans="1:9" x14ac:dyDescent="0.25">
      <c r="A16" s="94"/>
      <c r="B16" s="31" t="s">
        <v>7</v>
      </c>
      <c r="C16" s="65">
        <v>2504</v>
      </c>
      <c r="D16" s="27"/>
      <c r="E16" s="28">
        <v>1</v>
      </c>
      <c r="F16" s="29">
        <f t="shared" si="0"/>
        <v>0</v>
      </c>
      <c r="G16" s="29">
        <f>F16*2</f>
        <v>0</v>
      </c>
      <c r="H16" s="30">
        <f t="shared" si="1"/>
        <v>0</v>
      </c>
    </row>
    <row r="17" spans="1:9" ht="15.75" thickBot="1" x14ac:dyDescent="0.3">
      <c r="A17" s="86" t="s">
        <v>3</v>
      </c>
      <c r="B17" s="87"/>
      <c r="C17" s="87"/>
      <c r="D17" s="87"/>
      <c r="E17" s="88"/>
      <c r="F17" s="32">
        <f>SUM(F14:F16)</f>
        <v>0</v>
      </c>
      <c r="G17" s="32">
        <f>SUM(G14:G16)</f>
        <v>0</v>
      </c>
      <c r="H17" s="32">
        <f>SUM(H14:H16)</f>
        <v>0</v>
      </c>
    </row>
    <row r="18" spans="1:9" x14ac:dyDescent="0.25">
      <c r="B18" s="63"/>
    </row>
    <row r="19" spans="1:9" ht="15.75" thickBot="1" x14ac:dyDescent="0.3">
      <c r="A19" s="1" t="s">
        <v>50</v>
      </c>
    </row>
    <row r="20" spans="1:9" ht="45" x14ac:dyDescent="0.25">
      <c r="A20" s="90" t="s">
        <v>51</v>
      </c>
      <c r="B20" s="33" t="s">
        <v>5</v>
      </c>
      <c r="C20" s="34" t="s">
        <v>1</v>
      </c>
      <c r="D20" s="8" t="s">
        <v>34</v>
      </c>
      <c r="E20" s="7" t="s">
        <v>27</v>
      </c>
      <c r="F20" s="8" t="s">
        <v>24</v>
      </c>
      <c r="G20" s="8" t="s">
        <v>44</v>
      </c>
      <c r="H20" s="35" t="s">
        <v>44</v>
      </c>
    </row>
    <row r="21" spans="1:9" ht="30.75" thickBot="1" x14ac:dyDescent="0.3">
      <c r="A21" s="91"/>
      <c r="B21" s="36"/>
      <c r="C21" s="37"/>
      <c r="D21" s="38" t="s">
        <v>19</v>
      </c>
      <c r="E21" s="24" t="s">
        <v>20</v>
      </c>
      <c r="F21" s="38" t="s">
        <v>21</v>
      </c>
      <c r="G21" s="39" t="s">
        <v>47</v>
      </c>
      <c r="H21" s="40" t="s">
        <v>25</v>
      </c>
    </row>
    <row r="22" spans="1:9" ht="23.25" x14ac:dyDescent="0.25">
      <c r="A22" s="64" t="s">
        <v>41</v>
      </c>
      <c r="B22" s="41" t="s">
        <v>52</v>
      </c>
      <c r="C22" s="66">
        <v>3676</v>
      </c>
      <c r="D22" s="68">
        <v>1280</v>
      </c>
      <c r="E22" s="58"/>
      <c r="F22" s="29">
        <f>D22*E22</f>
        <v>0</v>
      </c>
      <c r="G22" s="29">
        <f>F22*2</f>
        <v>0</v>
      </c>
      <c r="H22" s="30">
        <f>G22+(G22*22%)</f>
        <v>0</v>
      </c>
    </row>
    <row r="23" spans="1:9" s="49" customFormat="1" ht="15.75" thickBot="1" x14ac:dyDescent="0.3">
      <c r="A23" s="86" t="s">
        <v>3</v>
      </c>
      <c r="B23" s="87"/>
      <c r="C23" s="87"/>
      <c r="D23" s="87"/>
      <c r="E23" s="88"/>
      <c r="F23" s="32">
        <f>SUM(F22:F22)</f>
        <v>0</v>
      </c>
      <c r="G23" s="32">
        <f>SUM(G22:G22)</f>
        <v>0</v>
      </c>
      <c r="H23" s="32">
        <f>SUM(H22:H22)</f>
        <v>0</v>
      </c>
    </row>
    <row r="24" spans="1:9" x14ac:dyDescent="0.25">
      <c r="A24" s="42" t="s">
        <v>40</v>
      </c>
      <c r="B24" s="43"/>
      <c r="C24" s="44"/>
      <c r="D24" s="4"/>
      <c r="E24" s="4"/>
      <c r="F24" s="17"/>
      <c r="G24" s="17"/>
      <c r="H24" s="17"/>
      <c r="I24" s="16"/>
    </row>
    <row r="25" spans="1:9" x14ac:dyDescent="0.25">
      <c r="A25" s="45" t="s">
        <v>12</v>
      </c>
      <c r="B25" s="46"/>
      <c r="C25" s="47"/>
      <c r="D25" s="47"/>
      <c r="E25" s="47"/>
      <c r="F25" s="47"/>
      <c r="G25" s="47"/>
      <c r="H25" s="48"/>
    </row>
    <row r="26" spans="1:9" x14ac:dyDescent="0.25">
      <c r="A26" s="49" t="s">
        <v>13</v>
      </c>
      <c r="B26" s="50"/>
      <c r="C26" s="50"/>
      <c r="D26" s="51"/>
      <c r="E26" s="52"/>
      <c r="F26" s="49"/>
      <c r="G26" s="53"/>
      <c r="H26" s="54" t="s">
        <v>33</v>
      </c>
      <c r="I26" s="16"/>
    </row>
    <row r="27" spans="1:9" x14ac:dyDescent="0.25">
      <c r="C27" s="74" t="s">
        <v>30</v>
      </c>
      <c r="D27" s="75"/>
      <c r="E27" s="75"/>
      <c r="F27" s="75"/>
      <c r="G27" s="76"/>
      <c r="H27" s="55">
        <f>E10+G17+G23</f>
        <v>0</v>
      </c>
    </row>
    <row r="28" spans="1:9" ht="15" customHeight="1" x14ac:dyDescent="0.25">
      <c r="C28" s="71" t="s">
        <v>32</v>
      </c>
      <c r="D28" s="72"/>
      <c r="E28" s="72"/>
      <c r="F28" s="72"/>
      <c r="G28" s="73"/>
      <c r="H28" s="56">
        <f>H27*22%</f>
        <v>0</v>
      </c>
    </row>
    <row r="29" spans="1:9" x14ac:dyDescent="0.25">
      <c r="C29" s="62" t="s">
        <v>31</v>
      </c>
      <c r="D29" s="62"/>
      <c r="E29" s="62"/>
      <c r="F29" s="62"/>
      <c r="G29" s="62"/>
      <c r="H29" s="55">
        <f>F10+H17+H23</f>
        <v>0</v>
      </c>
    </row>
    <row r="30" spans="1:9" s="49" customFormat="1" x14ac:dyDescent="0.25">
      <c r="A30" s="2"/>
      <c r="B30" s="2"/>
      <c r="C30" s="2"/>
      <c r="D30" s="2"/>
      <c r="E30" s="2"/>
      <c r="F30" s="2"/>
      <c r="G30" s="2"/>
      <c r="H30" s="2"/>
    </row>
    <row r="31" spans="1:9" ht="15" customHeight="1" x14ac:dyDescent="0.25">
      <c r="A31" s="70" t="s">
        <v>14</v>
      </c>
      <c r="B31" s="70"/>
      <c r="C31" s="70"/>
      <c r="D31" s="70"/>
      <c r="E31" s="70"/>
      <c r="F31" s="70"/>
      <c r="G31" s="70"/>
      <c r="H31" s="70"/>
    </row>
    <row r="32" spans="1:9" x14ac:dyDescent="0.25">
      <c r="G32" s="53" t="s">
        <v>35</v>
      </c>
    </row>
    <row r="33" spans="1:8" x14ac:dyDescent="0.25">
      <c r="A33" s="49" t="s">
        <v>15</v>
      </c>
      <c r="B33" s="57"/>
      <c r="C33" s="49"/>
      <c r="D33" s="49"/>
      <c r="E33" s="49" t="s">
        <v>16</v>
      </c>
      <c r="F33" s="49"/>
      <c r="G33" s="53" t="s">
        <v>17</v>
      </c>
      <c r="H33" s="49"/>
    </row>
  </sheetData>
  <mergeCells count="12">
    <mergeCell ref="A31:H31"/>
    <mergeCell ref="C28:G28"/>
    <mergeCell ref="C27:G27"/>
    <mergeCell ref="B5:F5"/>
    <mergeCell ref="B2:D2"/>
    <mergeCell ref="A4:E4"/>
    <mergeCell ref="A6:A7"/>
    <mergeCell ref="A23:E23"/>
    <mergeCell ref="A17:E17"/>
    <mergeCell ref="A10:C10"/>
    <mergeCell ref="A20:A21"/>
    <mergeCell ref="A14:A16"/>
  </mergeCells>
  <pageMargins left="0.7" right="0.7" top="0.75" bottom="0.75" header="0.3" footer="0.3"/>
  <pageSetup paperSize="9" scale="86" fitToHeight="0" orientation="landscape" r:id="rId1"/>
  <headerFooter>
    <oddHeader>&amp;CJN 091-31-1/18</oddHeader>
    <oddFooter>&amp;CStran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 čiščenje</vt:lpstr>
      <vt:lpstr>'Predračun čiščenje'!Področje_tiskanja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Liljana Bregar</dc:creator>
  <cp:lastModifiedBy>Gartner, Janez</cp:lastModifiedBy>
  <cp:lastPrinted>2025-04-07T05:27:06Z</cp:lastPrinted>
  <dcterms:created xsi:type="dcterms:W3CDTF">2018-09-19T08:36:11Z</dcterms:created>
  <dcterms:modified xsi:type="dcterms:W3CDTF">2025-04-07T05:28:47Z</dcterms:modified>
</cp:coreProperties>
</file>